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01"/>
  <workbookPr defaultThemeVersion="166925"/>
  <mc:AlternateContent xmlns:mc="http://schemas.openxmlformats.org/markup-compatibility/2006">
    <mc:Choice Requires="x15">
      <x15ac:absPath xmlns:x15ac="http://schemas.microsoft.com/office/spreadsheetml/2010/11/ac" url="D:\temp\"/>
    </mc:Choice>
  </mc:AlternateContent>
  <xr:revisionPtr revIDLastSave="0" documentId="13_ncr:1_{FEFE09BC-AB21-4B00-84A5-D03451D03688}" xr6:coauthVersionLast="43" xr6:coauthVersionMax="43" xr10:uidLastSave="{00000000-0000-0000-0000-000000000000}"/>
  <bookViews>
    <workbookView xWindow="-108" yWindow="-108" windowWidth="23256" windowHeight="13176" firstSheet="1" activeTab="1" xr2:uid="{00000000-000D-0000-FFFF-FFFF00000000}"/>
  </bookViews>
  <sheets>
    <sheet name="Werkblad (lijstjes etc.)" sheetId="12" state="hidden" r:id="rId1"/>
    <sheet name="Algemeen" sheetId="5" r:id="rId2"/>
    <sheet name="WMS en WFS" sheetId="13" r:id="rId3"/>
    <sheet name="Atom" sheetId="18" r:id="rId4"/>
    <sheet name="Style" sheetId="17" r:id="rId5"/>
  </sheet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3" i="5" l="1"/>
  <c r="H5" i="18"/>
  <c r="H6" i="18"/>
  <c r="H7" i="18"/>
  <c r="H8" i="18"/>
  <c r="E4" i="17"/>
  <c r="E3" i="17"/>
  <c r="B4" i="18" l="1"/>
  <c r="H4" i="18" s="1"/>
  <c r="B3" i="18"/>
  <c r="H3" i="18" s="1"/>
  <c r="B3" i="17"/>
  <c r="F3" i="18"/>
  <c r="G3" i="18"/>
  <c r="F4" i="18"/>
  <c r="G4" i="18"/>
  <c r="E3" i="18"/>
  <c r="E4" i="18"/>
  <c r="D3" i="18"/>
  <c r="D4" i="18"/>
  <c r="C4" i="18"/>
  <c r="C3" i="18"/>
  <c r="B5" i="18"/>
  <c r="B6" i="18"/>
  <c r="B7" i="18"/>
  <c r="B8" i="18"/>
  <c r="C15" i="5" l="1"/>
  <c r="C16" i="5"/>
  <c r="C14" i="5"/>
  <c r="C3" i="13" l="1"/>
  <c r="C4" i="13"/>
  <c r="B4" i="17" l="1"/>
  <c r="B5" i="17"/>
  <c r="C21" i="12" l="1"/>
  <c r="C20" i="12"/>
</calcChain>
</file>

<file path=xl/sharedStrings.xml><?xml version="1.0" encoding="utf-8"?>
<sst xmlns="http://schemas.openxmlformats.org/spreadsheetml/2006/main" count="83" uniqueCount="71">
  <si>
    <t>Service ID</t>
  </si>
  <si>
    <t xml:space="preserve">UUID </t>
  </si>
  <si>
    <t>Keuzelijst</t>
  </si>
  <si>
    <t>Ja</t>
  </si>
  <si>
    <t>Nee</t>
  </si>
  <si>
    <t>Metadata data UUID's</t>
  </si>
  <si>
    <t>Acces constraints</t>
  </si>
  <si>
    <t>Organisatienaam</t>
  </si>
  <si>
    <t>Service abstract</t>
  </si>
  <si>
    <t>Service titel</t>
  </si>
  <si>
    <t>Service keywords (komma gescheiden)</t>
  </si>
  <si>
    <t>generen, niet zichtbaar</t>
  </si>
  <si>
    <t>standaard licentie, niet zichtbaar</t>
  </si>
  <si>
    <t>Style titel</t>
  </si>
  <si>
    <t>Laagnaam (bijbehoren bij style)</t>
  </si>
  <si>
    <t>Formaat style</t>
  </si>
  <si>
    <t>Formaat Style</t>
  </si>
  <si>
    <t>SLD</t>
  </si>
  <si>
    <t xml:space="preserve">Mapfile </t>
  </si>
  <si>
    <t>MS Word</t>
  </si>
  <si>
    <t>URL of bestandsnaam</t>
  </si>
  <si>
    <t>https://geodata.nationaalgeoregister.nl/</t>
  </si>
  <si>
    <t>cbs</t>
  </si>
  <si>
    <t>ez</t>
  </si>
  <si>
    <t>hwh</t>
  </si>
  <si>
    <t>kadaster</t>
  </si>
  <si>
    <t>provincies</t>
  </si>
  <si>
    <t>rws</t>
  </si>
  <si>
    <t>rvo</t>
  </si>
  <si>
    <t>/</t>
  </si>
  <si>
    <t>wms</t>
  </si>
  <si>
    <t>wfs</t>
  </si>
  <si>
    <t>?</t>
  </si>
  <si>
    <t>URL WMS (verschijnt na invullen)</t>
  </si>
  <si>
    <t>Versie</t>
  </si>
  <si>
    <t>v1</t>
  </si>
  <si>
    <t>Laag/feature naam in GeoPackage</t>
  </si>
  <si>
    <t>Laag/feature naam in WMS en WFS (uit GeoPackage)</t>
  </si>
  <si>
    <t>Laag/feature titel</t>
  </si>
  <si>
    <t>Laag/feature abstract</t>
  </si>
  <si>
    <t xml:space="preserve">Laag/feature keywords </t>
  </si>
  <si>
    <t>In het NGR achter de titel "WMS" en "WFS"</t>
  </si>
  <si>
    <t>Locatie dataset</t>
  </si>
  <si>
    <t>Let op: ook INSPIRE default style</t>
  </si>
  <si>
    <t>URL WFS (verschijnt na invullen)</t>
  </si>
  <si>
    <t>URL Atom (verschijnt na invullen)</t>
  </si>
  <si>
    <t>Entrie in Atomfeed</t>
  </si>
  <si>
    <t>Entrie titel</t>
  </si>
  <si>
    <t>Entrie abstract</t>
  </si>
  <si>
    <t xml:space="preserve">Entrie keywords </t>
  </si>
  <si>
    <t>Metadata data UUID bron</t>
  </si>
  <si>
    <t>Kaderrichtlijn Mariene Strategie EU2018</t>
  </si>
  <si>
    <t>kaderrichtlijnmarienestrategie2018</t>
  </si>
  <si>
    <t>Dit is de [service-type] service die een aan de EU gerapporteerde versie van de Richtlijn Stedelijk Afvalwater dataset van Nederland serveert. De versie is EU2018</t>
  </si>
  <si>
    <t>atom</t>
  </si>
  <si>
    <t>KRM;richtlijn;EEG;assesment;gebiedsbeheer;rapportage;grenzen;bestuurlijk</t>
  </si>
  <si>
    <t>KRM mariene wateren Nederland EU2018 (Kaderrichtlijn Mariene Strategie)</t>
  </si>
  <si>
    <t>KRM mariene rapportageeenheden Nederland EU2018 (Kaderrichtlijn Mariene Strategie)</t>
  </si>
  <si>
    <t>KRM Mariene wateren Nederland EU2018</t>
  </si>
  <si>
    <t>KRM Mariene rapportageeenheden Nederland EU2018</t>
  </si>
  <si>
    <t>KRM;richtlijn;EEG;assesment;gebiedsbeheer;rapportage;grenzen;bestuurlijk;wateren</t>
  </si>
  <si>
    <t>KRM;richtlijn;EEG;assesment;gebiedsbeheer;rapportage;grenzen;bestuurlijk;rapportage</t>
  </si>
  <si>
    <t>krm-a905-9d8e-4758-83fa-28b057f185e4</t>
  </si>
  <si>
    <t>krm-a905-9d8e-4758-83fa-28b057f185e3</t>
  </si>
  <si>
    <t>krm-a905-9d8e-4758-83fa-28b057f185d3</t>
  </si>
  <si>
    <t>krm-a905-9d8e-4758-83fa-28b057f185d4</t>
  </si>
  <si>
    <t>krm_marienewateren</t>
  </si>
  <si>
    <t>krm_marienerapportageeenheden</t>
  </si>
  <si>
    <t>sld</t>
  </si>
  <si>
    <t>krm_marienewateren_eu2018</t>
  </si>
  <si>
    <t>krm_marienerapportageeenheden_eu2018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</si>
</sst>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name val="Calibri"/>
      <family val="2"/>
      <scheme val="minor"/>
    </font>
    <font>
      <sz val="9"/>
      <color theme="1"/>
      <name val="Calibri"/>
      <family val="2"/>
      <scheme val="minor"/>
    </font>
    <font>
      <u/>
      <sz val="11"/>
      <color theme="10"/>
      <name val="Calibri"/>
      <family val="2"/>
      <scheme val="minor"/>
    </font>
    <font>
      <sz val="9"/>
      <color theme="1"/>
      <name val="Verdana"/>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8">
    <xf numFmtId="0" fontId="0" fillId="0" borderId="0"/>
    <xf numFmtId="0" fontId="3"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cellStyleXfs>
  <cellXfs count="33">
    <xf numFmtId="0" fontId="0" fillId="0" borderId="0" xfId="0"/>
    <xf numFmtId="0" fontId="0" fillId="2" borderId="1" xfId="0" applyFill="1" applyBorder="1"/>
    <xf numFmtId="0" fontId="0" fillId="3" borderId="0" xfId="0" applyFill="1"/>
    <xf numFmtId="0" fontId="0" fillId="3" borderId="1" xfId="0" applyFill="1" applyBorder="1"/>
    <xf numFmtId="0" fontId="1" fillId="2" borderId="0" xfId="0" applyFont="1" applyFill="1"/>
    <xf numFmtId="0" fontId="1" fillId="4" borderId="0" xfId="0" applyFont="1" applyFill="1"/>
    <xf numFmtId="0" fontId="1" fillId="2" borderId="1" xfId="0" applyFont="1" applyFill="1" applyBorder="1"/>
    <xf numFmtId="0" fontId="1" fillId="2" borderId="2" xfId="0" applyFont="1" applyFill="1" applyBorder="1"/>
    <xf numFmtId="0" fontId="1" fillId="2" borderId="0" xfId="0" applyFont="1" applyFill="1" applyBorder="1"/>
    <xf numFmtId="0" fontId="0" fillId="2" borderId="1" xfId="0" applyFill="1" applyBorder="1" applyProtection="1">
      <protection locked="0"/>
    </xf>
    <xf numFmtId="0" fontId="0" fillId="2" borderId="3" xfId="0" applyFill="1" applyBorder="1" applyProtection="1">
      <protection locked="0"/>
    </xf>
    <xf numFmtId="0" fontId="0" fillId="5" borderId="1" xfId="0" applyFill="1" applyBorder="1"/>
    <xf numFmtId="0" fontId="0" fillId="5" borderId="1" xfId="0" applyFont="1" applyFill="1" applyBorder="1"/>
    <xf numFmtId="1" fontId="2" fillId="0" borderId="1" xfId="0" applyNumberFormat="1" applyFont="1" applyBorder="1" applyAlignment="1">
      <alignment horizontal="left" vertical="top"/>
    </xf>
    <xf numFmtId="0" fontId="0" fillId="0" borderId="0" xfId="0" applyFill="1"/>
    <xf numFmtId="0" fontId="2" fillId="3" borderId="0" xfId="0" applyFont="1" applyFill="1" applyAlignment="1">
      <alignment vertical="top"/>
    </xf>
    <xf numFmtId="0" fontId="2" fillId="0" borderId="0" xfId="0" applyFont="1" applyFill="1" applyAlignment="1">
      <alignment vertical="top"/>
    </xf>
    <xf numFmtId="0" fontId="2" fillId="5" borderId="1" xfId="0" applyFont="1" applyFill="1" applyBorder="1" applyAlignment="1">
      <alignment vertical="top"/>
    </xf>
    <xf numFmtId="0" fontId="2" fillId="5" borderId="1" xfId="0" applyFont="1" applyFill="1" applyBorder="1" applyAlignment="1">
      <alignment horizontal="left" vertical="top"/>
    </xf>
    <xf numFmtId="0" fontId="2" fillId="5" borderId="1" xfId="0" applyFont="1" applyFill="1" applyBorder="1" applyAlignment="1">
      <alignment horizontal="center" vertical="top"/>
    </xf>
    <xf numFmtId="0" fontId="2" fillId="2" borderId="1" xfId="0" applyFont="1" applyFill="1" applyBorder="1" applyAlignment="1">
      <alignment vertical="top" wrapText="1"/>
    </xf>
    <xf numFmtId="0" fontId="2" fillId="2" borderId="1" xfId="0" applyFont="1" applyFill="1" applyBorder="1" applyAlignment="1">
      <alignment vertical="top"/>
    </xf>
    <xf numFmtId="0" fontId="0" fillId="2" borderId="1" xfId="0" applyFill="1" applyBorder="1" applyAlignment="1" applyProtection="1">
      <alignment wrapText="1"/>
      <protection locked="0"/>
    </xf>
    <xf numFmtId="0" fontId="0" fillId="0" borderId="0" xfId="0" applyFill="1" applyAlignment="1">
      <alignment wrapText="1"/>
    </xf>
    <xf numFmtId="0" fontId="0" fillId="2" borderId="3" xfId="0" applyFill="1" applyBorder="1" applyAlignment="1" applyProtection="1">
      <alignment wrapText="1"/>
      <protection locked="0"/>
    </xf>
    <xf numFmtId="0" fontId="3" fillId="2" borderId="1" xfId="1" applyFill="1" applyBorder="1"/>
    <xf numFmtId="0" fontId="3" fillId="2" borderId="1" xfId="1" applyFill="1" applyBorder="1" applyAlignment="1" applyProtection="1">
      <alignment wrapText="1"/>
      <protection locked="0"/>
    </xf>
    <xf numFmtId="0" fontId="0" fillId="0" borderId="1" xfId="0" applyFont="1" applyBorder="1" applyAlignment="1">
      <alignment horizontal="left" vertical="top"/>
    </xf>
    <xf numFmtId="0" fontId="0" fillId="0" borderId="1" xfId="0" applyFont="1" applyBorder="1" applyAlignment="1">
      <alignment vertical="top"/>
    </xf>
    <xf numFmtId="0" fontId="3" fillId="2" borderId="1" xfId="1" applyFill="1" applyBorder="1" applyAlignment="1">
      <alignment vertical="top"/>
    </xf>
    <xf numFmtId="0" fontId="0" fillId="0" borderId="1" xfId="0" applyFont="1" applyFill="1" applyBorder="1" applyAlignment="1">
      <alignment horizontal="left" vertical="top"/>
    </xf>
    <xf numFmtId="0" fontId="0" fillId="0" borderId="1" xfId="0" applyFont="1" applyFill="1" applyBorder="1" applyAlignment="1">
      <alignment vertical="top"/>
    </xf>
    <xf numFmtId="1" fontId="2" fillId="5" borderId="1" xfId="0" applyNumberFormat="1" applyFont="1" applyFill="1" applyBorder="1" applyAlignment="1">
      <alignment vertical="top"/>
    </xf>
  </cellXfs>
  <cellStyles count="8">
    <cellStyle name="Hyperlink" xfId="1" builtinId="8"/>
    <cellStyle name="Standaard" xfId="0" builtinId="0"/>
    <cellStyle name="Standaard 2" xfId="2" xr:uid="{20EA0B8A-863D-4E9D-BA49-925BDB791E6F}"/>
    <cellStyle name="Standaard 3" xfId="3" xr:uid="{E062D4A1-0562-432B-BB39-22AB0AB5232B}"/>
    <cellStyle name="Standaard 4" xfId="4" xr:uid="{3990EB8F-6D2B-426A-868F-1DD59B1DE9B7}"/>
    <cellStyle name="Standaard 5" xfId="5" xr:uid="{866E1695-C6C7-499A-B7B7-C2CC2EA5D749}"/>
    <cellStyle name="Standaard 6" xfId="6" xr:uid="{0A922467-AD36-4E2C-9CD2-AC35D21133EE}"/>
    <cellStyle name="Standaard 7" xfId="7" xr:uid="{FDEBA95B-DC82-402F-B529-7339CCB3DE0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rijkswaterstaat.nl/apps/geoservices/geodata/regios/civ/uitleveren_pdok/richtlijnstedelijkafvalwater_eu2015_gpkg.zi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rijkswaterstaat.nl/apps/geoservices/geodata/regios/civ/uitleveren_pdok/rsa_lozingspunten_eu2015_gpkg.zip" TargetMode="External"/><Relationship Id="rId1" Type="http://schemas.openxmlformats.org/officeDocument/2006/relationships/hyperlink" Target="https://www.rijkswaterstaat.nl/apps/geoservices/geodata/regios/civ/uitleveren_pdok/rsa_lozingspunten_eu2015_gpkg.zip"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rijkswaterstaat.nl/apps/geoservices/geodata/regios/civ/uitleveren_pdok/rsa_agglomeraties.sld" TargetMode="External"/><Relationship Id="rId1" Type="http://schemas.openxmlformats.org/officeDocument/2006/relationships/hyperlink" Target="https://www.rijkswaterstaat.nl/apps/geoservices/geodata/regios/civ/uitleveren_pdok/rsa_agglomeraties.sl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6:E26"/>
  <sheetViews>
    <sheetView workbookViewId="0">
      <selection activeCell="E38" sqref="E38"/>
    </sheetView>
  </sheetViews>
  <sheetFormatPr defaultColWidth="9.109375" defaultRowHeight="14.4" x14ac:dyDescent="0.3"/>
  <cols>
    <col min="1" max="2" width="9.109375" style="4"/>
    <col min="3" max="4" width="9.6640625" style="4" bestFit="1" customWidth="1"/>
    <col min="5" max="5" width="13.33203125" style="4" bestFit="1" customWidth="1"/>
    <col min="6" max="16384" width="9.109375" style="4"/>
  </cols>
  <sheetData>
    <row r="6" spans="3:5" x14ac:dyDescent="0.3">
      <c r="C6" s="5" t="s">
        <v>2</v>
      </c>
      <c r="D6" s="5" t="s">
        <v>2</v>
      </c>
      <c r="E6" s="5" t="s">
        <v>16</v>
      </c>
    </row>
    <row r="7" spans="3:5" x14ac:dyDescent="0.3">
      <c r="D7" s="6"/>
    </row>
    <row r="8" spans="3:5" x14ac:dyDescent="0.3">
      <c r="C8" s="7" t="s">
        <v>3</v>
      </c>
      <c r="D8" s="6" t="s">
        <v>22</v>
      </c>
      <c r="E8" s="6" t="s">
        <v>17</v>
      </c>
    </row>
    <row r="9" spans="3:5" x14ac:dyDescent="0.3">
      <c r="C9" s="7" t="s">
        <v>4</v>
      </c>
      <c r="D9" s="6" t="s">
        <v>23</v>
      </c>
      <c r="E9" s="6" t="s">
        <v>18</v>
      </c>
    </row>
    <row r="10" spans="3:5" x14ac:dyDescent="0.3">
      <c r="D10" s="6" t="s">
        <v>24</v>
      </c>
      <c r="E10" s="6" t="s">
        <v>19</v>
      </c>
    </row>
    <row r="11" spans="3:5" x14ac:dyDescent="0.3">
      <c r="D11" s="6" t="s">
        <v>25</v>
      </c>
    </row>
    <row r="12" spans="3:5" x14ac:dyDescent="0.3">
      <c r="D12" s="6" t="s">
        <v>26</v>
      </c>
      <c r="E12" s="8"/>
    </row>
    <row r="13" spans="3:5" x14ac:dyDescent="0.3">
      <c r="D13" s="6" t="s">
        <v>27</v>
      </c>
    </row>
    <row r="14" spans="3:5" x14ac:dyDescent="0.3">
      <c r="D14" s="6" t="s">
        <v>28</v>
      </c>
    </row>
    <row r="18" spans="3:4" x14ac:dyDescent="0.3">
      <c r="C18" s="6" t="s">
        <v>29</v>
      </c>
    </row>
    <row r="20" spans="3:4" x14ac:dyDescent="0.3">
      <c r="C20" s="3" t="str">
        <f>IF(Algemeen!C3="Ja",Algemeen!B3)</f>
        <v>wms</v>
      </c>
      <c r="D20" s="4" t="s">
        <v>30</v>
      </c>
    </row>
    <row r="21" spans="3:4" x14ac:dyDescent="0.3">
      <c r="C21" s="3" t="str">
        <f>IF(Algemeen!C4="Ja",Algemeen!B4)</f>
        <v>wfs</v>
      </c>
      <c r="D21" s="4" t="s">
        <v>31</v>
      </c>
    </row>
    <row r="23" spans="3:4" x14ac:dyDescent="0.3">
      <c r="C23" s="6" t="s">
        <v>32</v>
      </c>
    </row>
    <row r="24" spans="3:4" x14ac:dyDescent="0.3">
      <c r="C24" s="2" t="s">
        <v>21</v>
      </c>
    </row>
    <row r="26" spans="3:4" x14ac:dyDescent="0.3">
      <c r="C26" s="4" t="s">
        <v>35</v>
      </c>
    </row>
  </sheetData>
  <sortState xmlns:xlrd2="http://schemas.microsoft.com/office/spreadsheetml/2017/richdata2" ref="D8:D13">
    <sortCondition ref="D8"/>
  </sortState>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D16"/>
  <sheetViews>
    <sheetView tabSelected="1" workbookViewId="0">
      <selection activeCell="D18" sqref="D18"/>
    </sheetView>
  </sheetViews>
  <sheetFormatPr defaultRowHeight="14.4" x14ac:dyDescent="0.3"/>
  <cols>
    <col min="2" max="2" width="29" customWidth="1"/>
    <col min="3" max="3" width="112.109375" customWidth="1"/>
    <col min="4" max="4" width="106.5546875" customWidth="1"/>
    <col min="5" max="5" width="2.44140625" customWidth="1"/>
    <col min="6" max="7" width="24" bestFit="1" customWidth="1"/>
    <col min="8" max="8" width="24.109375" customWidth="1"/>
    <col min="9" max="9" width="15.88671875" customWidth="1"/>
    <col min="10" max="10" width="19.44140625" bestFit="1" customWidth="1"/>
    <col min="19" max="19" width="10.6640625" customWidth="1"/>
  </cols>
  <sheetData>
    <row r="1" spans="2:4" s="14" customFormat="1" x14ac:dyDescent="0.3">
      <c r="C1" s="23"/>
    </row>
    <row r="2" spans="2:4" s="14" customFormat="1" x14ac:dyDescent="0.3">
      <c r="B2" s="11" t="s">
        <v>7</v>
      </c>
      <c r="C2" s="22" t="s">
        <v>27</v>
      </c>
      <c r="D2" s="9" t="s">
        <v>41</v>
      </c>
    </row>
    <row r="3" spans="2:4" s="14" customFormat="1" x14ac:dyDescent="0.3">
      <c r="B3" s="11" t="s">
        <v>30</v>
      </c>
      <c r="C3" s="24" t="s">
        <v>3</v>
      </c>
      <c r="D3" s="10"/>
    </row>
    <row r="4" spans="2:4" s="14" customFormat="1" x14ac:dyDescent="0.3">
      <c r="B4" s="11" t="s">
        <v>31</v>
      </c>
      <c r="C4" s="22" t="s">
        <v>3</v>
      </c>
      <c r="D4" s="9"/>
    </row>
    <row r="5" spans="2:4" s="14" customFormat="1" x14ac:dyDescent="0.3">
      <c r="B5" s="11" t="s">
        <v>54</v>
      </c>
      <c r="C5" s="22" t="s">
        <v>3</v>
      </c>
      <c r="D5" s="9"/>
    </row>
    <row r="6" spans="2:4" s="14" customFormat="1" x14ac:dyDescent="0.3">
      <c r="B6" s="11" t="s">
        <v>0</v>
      </c>
      <c r="C6" s="22" t="s">
        <v>52</v>
      </c>
      <c r="D6" s="9"/>
    </row>
    <row r="7" spans="2:4" s="14" customFormat="1" x14ac:dyDescent="0.3">
      <c r="B7" s="11" t="s">
        <v>9</v>
      </c>
      <c r="C7" s="24" t="s">
        <v>51</v>
      </c>
      <c r="D7" s="10"/>
    </row>
    <row r="8" spans="2:4" s="14" customFormat="1" ht="28.8" x14ac:dyDescent="0.3">
      <c r="B8" s="11" t="s">
        <v>8</v>
      </c>
      <c r="C8" s="22" t="s">
        <v>53</v>
      </c>
      <c r="D8" s="9"/>
    </row>
    <row r="9" spans="2:4" s="14" customFormat="1" x14ac:dyDescent="0.3">
      <c r="B9" s="11" t="s">
        <v>10</v>
      </c>
      <c r="C9" s="22" t="s">
        <v>55</v>
      </c>
      <c r="D9" s="9"/>
    </row>
    <row r="10" spans="2:4" s="14" customFormat="1" x14ac:dyDescent="0.3">
      <c r="B10" s="11" t="s">
        <v>34</v>
      </c>
      <c r="C10" s="22" t="s">
        <v>35</v>
      </c>
      <c r="D10" s="9"/>
    </row>
    <row r="11" spans="2:4" s="14" customFormat="1" x14ac:dyDescent="0.3">
      <c r="B11" s="11" t="s">
        <v>1</v>
      </c>
      <c r="C11" s="24" t="s">
        <v>11</v>
      </c>
      <c r="D11" s="10"/>
    </row>
    <row r="12" spans="2:4" s="14" customFormat="1" x14ac:dyDescent="0.3">
      <c r="B12" s="11" t="s">
        <v>6</v>
      </c>
      <c r="C12" s="22" t="s">
        <v>12</v>
      </c>
      <c r="D12" s="9"/>
    </row>
    <row r="13" spans="2:4" s="14" customFormat="1" x14ac:dyDescent="0.3">
      <c r="B13" s="11" t="s">
        <v>42</v>
      </c>
      <c r="C13" s="26" t="str">
        <f>IF(Algemeen!C6&gt;0,CONCATENATE("https://www.rijkswaterstaat.nl/apps/geoservices/geodata/regios/civ/uitleveren_pdok/"&amp;C6&amp;"_gpkg.zip"),"")</f>
        <v>https://www.rijkswaterstaat.nl/apps/geoservices/geodata/regios/civ/uitleveren_pdok/kaderrichtlijnmarienestrategie2018_gpkg.zip</v>
      </c>
      <c r="D13" s="9"/>
    </row>
    <row r="14" spans="2:4" s="14" customFormat="1" x14ac:dyDescent="0.3">
      <c r="B14" s="12" t="s">
        <v>33</v>
      </c>
      <c r="C14" s="22" t="str">
        <f>CONCATENATE("https://geodata.nationaalgeoregister.nl/"&amp;C$2&amp;"/"&amp;C$6&amp;"/"&amp;B3&amp;"/"&amp;C$10&amp;"/?")</f>
        <v>https://geodata.nationaalgeoregister.nl/rws/kaderrichtlijnmarienestrategie2018/wms/v1/?</v>
      </c>
      <c r="D14" s="9"/>
    </row>
    <row r="15" spans="2:4" s="14" customFormat="1" x14ac:dyDescent="0.3">
      <c r="B15" s="12" t="s">
        <v>44</v>
      </c>
      <c r="C15" s="22" t="str">
        <f t="shared" ref="C15:C16" si="0">CONCATENATE("https://geodata.nationaalgeoregister.nl/"&amp;C$2&amp;"/"&amp;C$6&amp;"/"&amp;B4&amp;"/"&amp;C$10&amp;"/?")</f>
        <v>https://geodata.nationaalgeoregister.nl/rws/kaderrichtlijnmarienestrategie2018/wfs/v1/?</v>
      </c>
      <c r="D15" s="10"/>
    </row>
    <row r="16" spans="2:4" s="14" customFormat="1" x14ac:dyDescent="0.3">
      <c r="B16" s="12" t="s">
        <v>45</v>
      </c>
      <c r="C16" s="22" t="str">
        <f t="shared" si="0"/>
        <v>https://geodata.nationaalgeoregister.nl/rws/kaderrichtlijnmarienestrategie2018/atom/v1/?</v>
      </c>
      <c r="D16" s="9"/>
    </row>
  </sheetData>
  <sheetProtection selectLockedCells="1" selectUnlockedCells="1"/>
  <dataValidations xWindow="736" yWindow="491" count="7">
    <dataValidation allowBlank="1" showInputMessage="1" showErrorMessage="1" promptTitle="Toelichting" prompt="Wordt als naamgeving in de URL van de webservices opgenomen. Allen kleine letters en geen spaties." sqref="C6" xr:uid="{00000000-0002-0000-0100-000000000000}"/>
    <dataValidation allowBlank="1" showInputMessage="1" showErrorMessage="1" promptTitle="Toelichting" prompt="De titel wordt gebruikt als naamgeving van de service in de PDOK Viewer. De titel wordt verder gebruikt als naamgeving in de metadata van de services in het NGR en in de capabilities van de services." sqref="C7 C13" xr:uid="{00000000-0002-0000-0100-000001000000}"/>
    <dataValidation allowBlank="1" showInputMessage="1" showErrorMessage="1" promptTitle="Toelichting" prompt="Vul een omschrijving van de services in. Wat wordt er getoond in de services? Dit mag uitgebreid beschreven worden en zal zichtbaar worden voor afnemers in de capabilities van de services en in de metadata van de services in het NGR." sqref="C8" xr:uid="{00000000-0002-0000-0100-000002000000}"/>
    <dataValidation allowBlank="1" showInputMessage="1" showErrorMessage="1" promptTitle="LET OP" prompt="Niet aanpassen. PDOK intern!" sqref="C10" xr:uid="{00000000-0002-0000-0100-000003000000}"/>
    <dataValidation allowBlank="1" showInputMessage="1" showErrorMessage="1" promptTitle="LET OP" prompt="Niet aanpassen. PDOK intern! Is voor de metadata van de services." sqref="C11" xr:uid="{00000000-0002-0000-0100-000004000000}"/>
    <dataValidation allowBlank="1" showInputMessage="1" showErrorMessage="1" promptTitle="LET OP" prompt="Niet aanpassen. PDOK intern! Is voor de metadata van de services en capabilities._x000a_" sqref="C12" xr:uid="{00000000-0002-0000-0100-000005000000}"/>
    <dataValidation allowBlank="1" showInputMessage="1" showErrorMessage="1" promptTitle="Toelichting" prompt="Graag invoeren met komma's en geen spaties. Graag kleine letters gebruiken. Voorbeeld: pand,gebouw,water" sqref="C9" xr:uid="{00000000-0002-0000-0100-000006000000}"/>
  </dataValidations>
  <hyperlinks>
    <hyperlink ref="C13" r:id="rId1" display="https://www.rijkswaterstaat.nl/apps/geoservices/geodata/regios/civ/uitleveren_pdok/richtlijnstedelijkafvalwater_eu2015_gpkg.zip" xr:uid="{C3AA1597-3A27-40F5-985E-D3D3E3960327}"/>
  </hyperlinks>
  <pageMargins left="0.7" right="0.7" top="0.75" bottom="0.75" header="0.3" footer="0.3"/>
  <pageSetup paperSize="9" orientation="portrait" verticalDpi="0" r:id="rId2"/>
  <extLst>
    <ext xmlns:x14="http://schemas.microsoft.com/office/spreadsheetml/2009/9/main" uri="{CCE6A557-97BC-4b89-ADB6-D9C93CAAB3DF}">
      <x14:dataValidations xmlns:xm="http://schemas.microsoft.com/office/excel/2006/main" xWindow="736" yWindow="491" count="3">
        <x14:dataValidation type="list" allowBlank="1" showInputMessage="1" showErrorMessage="1" promptTitle="Toelichting" prompt="Kies hier je organisatie door middel van een keuzelijst. De organisatie is straks terug te vinden in de URL van de webservices. Neem contact op met PDOK indien je organisatie er niet tussen staat." xr:uid="{00000000-0002-0000-0100-000007000000}">
          <x14:formula1>
            <xm:f>'Werkblad (lijstjes etc.)'!$D$7:$D$14</xm:f>
          </x14:formula1>
          <xm:sqref>C2</xm:sqref>
        </x14:dataValidation>
        <x14:dataValidation type="list" allowBlank="1" showInputMessage="1" showErrorMessage="1" promptTitle="Toelichting" prompt="Keuzelijst of een WFS koppelvlak gewenst is." xr:uid="{00000000-0002-0000-0100-000008000000}">
          <x14:formula1>
            <xm:f>'Werkblad (lijstjes etc.)'!$C$7:$C$9</xm:f>
          </x14:formula1>
          <xm:sqref>C4:C5</xm:sqref>
        </x14:dataValidation>
        <x14:dataValidation type="list" allowBlank="1" showInputMessage="1" showErrorMessage="1" promptTitle="Toelichting" prompt="Keuzelijst of een WMS koppelvlak gewenst is." xr:uid="{00000000-0002-0000-0100-000009000000}">
          <x14:formula1>
            <xm:f>'Werkblad (lijstjes etc.)'!$C$7:$C$9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H6"/>
  <sheetViews>
    <sheetView workbookViewId="0">
      <selection activeCell="B4" sqref="B4"/>
    </sheetView>
  </sheetViews>
  <sheetFormatPr defaultRowHeight="14.4" x14ac:dyDescent="0.3"/>
  <cols>
    <col min="2" max="2" width="43.88671875" customWidth="1"/>
    <col min="3" max="3" width="41.109375" bestFit="1" customWidth="1"/>
    <col min="4" max="4" width="43" bestFit="1" customWidth="1"/>
    <col min="5" max="5" width="48.33203125" bestFit="1" customWidth="1"/>
    <col min="6" max="6" width="69.33203125" customWidth="1"/>
    <col min="7" max="7" width="35.44140625" customWidth="1"/>
    <col min="8" max="8" width="34.44140625" customWidth="1"/>
    <col min="9" max="9" width="36.109375" customWidth="1"/>
    <col min="10" max="10" width="10.33203125" bestFit="1" customWidth="1"/>
    <col min="11" max="11" width="19.44140625" bestFit="1" customWidth="1"/>
    <col min="20" max="20" width="10.6640625" customWidth="1"/>
  </cols>
  <sheetData>
    <row r="1" spans="2:8" s="16" customFormat="1" ht="12" x14ac:dyDescent="0.3">
      <c r="B1" s="15"/>
      <c r="C1" s="15"/>
      <c r="D1" s="15"/>
    </row>
    <row r="2" spans="2:8" s="16" customFormat="1" ht="12" x14ac:dyDescent="0.3">
      <c r="B2" s="17" t="s">
        <v>36</v>
      </c>
      <c r="C2" s="17" t="s">
        <v>37</v>
      </c>
      <c r="D2" s="17" t="s">
        <v>38</v>
      </c>
      <c r="E2" s="17" t="s">
        <v>39</v>
      </c>
      <c r="F2" s="18" t="s">
        <v>40</v>
      </c>
      <c r="G2" s="19" t="s">
        <v>5</v>
      </c>
      <c r="H2" s="18" t="s">
        <v>50</v>
      </c>
    </row>
    <row r="3" spans="2:8" s="16" customFormat="1" x14ac:dyDescent="0.3">
      <c r="B3" s="13" t="s">
        <v>69</v>
      </c>
      <c r="C3" s="17" t="str">
        <f>IF(B3&gt;0,B3,"")</f>
        <v>krm_marienewateren_eu2018</v>
      </c>
      <c r="D3" s="13" t="s">
        <v>58</v>
      </c>
      <c r="E3" s="13" t="s">
        <v>56</v>
      </c>
      <c r="F3" s="20" t="s">
        <v>60</v>
      </c>
      <c r="G3" s="30" t="s">
        <v>63</v>
      </c>
      <c r="H3" s="31" t="s">
        <v>64</v>
      </c>
    </row>
    <row r="4" spans="2:8" s="16" customFormat="1" x14ac:dyDescent="0.3">
      <c r="B4" s="13" t="s">
        <v>70</v>
      </c>
      <c r="C4" s="17" t="str">
        <f>IF(B4&gt;0,B4,"")</f>
        <v>krm_marienerapportageeenheden_eu2018</v>
      </c>
      <c r="D4" s="13" t="s">
        <v>59</v>
      </c>
      <c r="E4" s="13" t="s">
        <v>57</v>
      </c>
      <c r="F4" s="20" t="s">
        <v>61</v>
      </c>
      <c r="G4" s="27" t="s">
        <v>62</v>
      </c>
      <c r="H4" s="28" t="s">
        <v>65</v>
      </c>
    </row>
    <row r="5" spans="2:8" s="16" customFormat="1" ht="12" x14ac:dyDescent="0.3">
      <c r="B5" s="21"/>
      <c r="C5" s="17"/>
      <c r="D5" s="21"/>
      <c r="E5" s="21"/>
      <c r="F5" s="20"/>
      <c r="G5" s="20"/>
      <c r="H5" s="20"/>
    </row>
    <row r="6" spans="2:8" s="16" customFormat="1" x14ac:dyDescent="0.3">
      <c r="B6"/>
      <c r="C6"/>
      <c r="D6"/>
      <c r="E6"/>
    </row>
  </sheetData>
  <dataValidations count="2">
    <dataValidation allowBlank="1" showInputMessage="1" showErrorMessage="1" promptTitle="Toelichting" prompt="Laag/feature namen in een GeoPackage worden 1 op 1 overgenomen in een WMS en WFS. Het is belangrijk dat bij het generen van een GeoPackage  laagnamen goed staan (en blijven staan)." sqref="B3:B5 D3:E5" xr:uid="{00000000-0002-0000-0200-000000000000}"/>
    <dataValidation allowBlank="1" showInputMessage="1" showErrorMessage="1" promptTitle="Toelichting" prompt="Keywords worden gebruikt in de capabilities en in de metadata van de services. Het goed invullen van keywords zorgt voor betere bruikbaarheid van de services._x000a_" sqref="F3:F5" xr:uid="{00000000-0002-0000-0200-000002000000}"/>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8"/>
  <sheetViews>
    <sheetView topLeftCell="H1" workbookViewId="0">
      <selection activeCell="H4" sqref="H4"/>
    </sheetView>
  </sheetViews>
  <sheetFormatPr defaultRowHeight="14.4" x14ac:dyDescent="0.3"/>
  <cols>
    <col min="1" max="1" width="3.6640625" customWidth="1"/>
    <col min="2" max="2" width="43" bestFit="1" customWidth="1"/>
    <col min="3" max="3" width="48.33203125" bestFit="1" customWidth="1"/>
    <col min="4" max="4" width="69.33203125" customWidth="1"/>
    <col min="5" max="5" width="88.44140625" customWidth="1"/>
    <col min="6" max="6" width="31.88671875" bestFit="1" customWidth="1"/>
    <col min="7" max="7" width="36" customWidth="1"/>
    <col min="8" max="8" width="129.44140625" customWidth="1"/>
    <col min="9" max="9" width="19.44140625" bestFit="1" customWidth="1"/>
    <col min="18" max="18" width="10.6640625" customWidth="1"/>
  </cols>
  <sheetData>
    <row r="1" spans="2:8" s="16" customFormat="1" ht="12" x14ac:dyDescent="0.3"/>
    <row r="2" spans="2:8" s="16" customFormat="1" ht="12" x14ac:dyDescent="0.3">
      <c r="B2" s="17" t="s">
        <v>46</v>
      </c>
      <c r="C2" s="17" t="s">
        <v>47</v>
      </c>
      <c r="D2" s="17" t="s">
        <v>48</v>
      </c>
      <c r="E2" s="18" t="s">
        <v>49</v>
      </c>
      <c r="F2" s="19" t="s">
        <v>5</v>
      </c>
      <c r="G2" s="18" t="s">
        <v>50</v>
      </c>
      <c r="H2" s="17" t="s">
        <v>20</v>
      </c>
    </row>
    <row r="3" spans="2:8" s="16" customFormat="1" x14ac:dyDescent="0.3">
      <c r="B3" s="32" t="str">
        <f>IF('WMS en WFS'!B3&gt;0,'WMS en WFS'!B3,"")</f>
        <v>krm_marienewateren_eu2018</v>
      </c>
      <c r="C3" s="13" t="str">
        <f>'WMS en WFS'!D3</f>
        <v>KRM Mariene wateren Nederland EU2018</v>
      </c>
      <c r="D3" s="13" t="str">
        <f>'WMS en WFS'!E3</f>
        <v>KRM mariene wateren Nederland EU2018 (Kaderrichtlijn Mariene Strategie)</v>
      </c>
      <c r="E3" s="13" t="str">
        <f>'WMS en WFS'!F3</f>
        <v>KRM;richtlijn;EEG;assesment;gebiedsbeheer;rapportage;grenzen;bestuurlijk;wateren</v>
      </c>
      <c r="F3" s="13" t="str">
        <f>'WMS en WFS'!G3</f>
        <v>krm-a905-9d8e-4758-83fa-28b057f185e3</v>
      </c>
      <c r="G3" s="13" t="str">
        <f>'WMS en WFS'!H3</f>
        <v>krm-a905-9d8e-4758-83fa-28b057f185d3</v>
      </c>
      <c r="H3" s="29" t="str">
        <f>IF('WMS en WFS'!B3&gt;0,CONCATENATE("https://www.rijkswaterstaat.nl/apps/geoservices/geodata/regios/civ/uitleveren_pdok/"&amp;B3&amp;"_gpkg.zip"),"")</f>
        <v>https://www.rijkswaterstaat.nl/apps/geoservices/geodata/regios/civ/uitleveren_pdok/krm_marienewateren_eu2018_gpkg.zip</v>
      </c>
    </row>
    <row r="4" spans="2:8" s="16" customFormat="1" x14ac:dyDescent="0.3">
      <c r="B4" s="32" t="str">
        <f>IF('WMS en WFS'!B4&gt;0,'WMS en WFS'!B4,"")</f>
        <v>krm_marienerapportageeenheden_eu2018</v>
      </c>
      <c r="C4" s="13" t="str">
        <f>'WMS en WFS'!D4</f>
        <v>KRM Mariene rapportageeenheden Nederland EU2018</v>
      </c>
      <c r="D4" s="13" t="str">
        <f>'WMS en WFS'!E4</f>
        <v>KRM mariene rapportageeenheden Nederland EU2018 (Kaderrichtlijn Mariene Strategie)</v>
      </c>
      <c r="E4" s="13" t="str">
        <f>'WMS en WFS'!F4</f>
        <v>KRM;richtlijn;EEG;assesment;gebiedsbeheer;rapportage;grenzen;bestuurlijk;rapportage</v>
      </c>
      <c r="F4" s="13" t="str">
        <f>'WMS en WFS'!G4</f>
        <v>krm-a905-9d8e-4758-83fa-28b057f185e4</v>
      </c>
      <c r="G4" s="13" t="str">
        <f>'WMS en WFS'!H4</f>
        <v>krm-a905-9d8e-4758-83fa-28b057f185d4</v>
      </c>
      <c r="H4" s="29" t="str">
        <f>IF('WMS en WFS'!B4&gt;0,CONCATENATE("https://www.rijkswaterstaat.nl/apps/geoservices/geodata/regios/civ/uitleveren_pdok/"&amp;B4&amp;"_gpkg.zip"),"")</f>
        <v>https://www.rijkswaterstaat.nl/apps/geoservices/geodata/regios/civ/uitleveren_pdok/krm_marienerapportageeenheden_eu2018_gpkg.zip</v>
      </c>
    </row>
    <row r="5" spans="2:8" s="16" customFormat="1" x14ac:dyDescent="0.3">
      <c r="B5" s="32">
        <f>'WMS en WFS'!B5</f>
        <v>0</v>
      </c>
      <c r="C5" s="21"/>
      <c r="D5" s="21"/>
      <c r="E5" s="21"/>
      <c r="F5" s="21"/>
      <c r="G5" s="21"/>
      <c r="H5" s="29" t="str">
        <f>IF('WMS en WFS'!B5&gt;0,CONCATENATE("https://www.rijkswaterstaat.nl/apps/geoservices/geodata/regios/civ/uitleveren_pdok/"&amp;B5&amp;"_gpkg.zip"),"")</f>
        <v/>
      </c>
    </row>
    <row r="6" spans="2:8" s="16" customFormat="1" x14ac:dyDescent="0.3">
      <c r="B6" s="32">
        <f>'WMS en WFS'!B6</f>
        <v>0</v>
      </c>
      <c r="C6" s="21"/>
      <c r="D6" s="21"/>
      <c r="E6" s="21"/>
      <c r="F6" s="21"/>
      <c r="G6" s="21"/>
      <c r="H6" s="29" t="str">
        <f>IF('WMS en WFS'!B6&gt;0,CONCATENATE("https://www.rijkswaterstaat.nl/apps/geoservices/geodata/regios/civ/uitleveren_pdok/"&amp;B6&amp;"_gpkg.zip"),"")</f>
        <v/>
      </c>
    </row>
    <row r="7" spans="2:8" s="16" customFormat="1" x14ac:dyDescent="0.3">
      <c r="B7" s="32">
        <f>'WMS en WFS'!B7</f>
        <v>0</v>
      </c>
      <c r="C7" s="21"/>
      <c r="D7" s="21"/>
      <c r="E7" s="21"/>
      <c r="F7" s="21"/>
      <c r="G7" s="21"/>
      <c r="H7" s="29" t="str">
        <f>IF('WMS en WFS'!B7&gt;0,CONCATENATE("https://www.rijkswaterstaat.nl/apps/geoservices/geodata/regios/civ/uitleveren_pdok/"&amp;B7&amp;"_gpkg.zip"),"")</f>
        <v/>
      </c>
    </row>
    <row r="8" spans="2:8" s="16" customFormat="1" x14ac:dyDescent="0.3">
      <c r="B8" s="32">
        <f>'WMS en WFS'!B8</f>
        <v>0</v>
      </c>
      <c r="C8" s="21"/>
      <c r="D8" s="21"/>
      <c r="E8" s="21"/>
      <c r="F8" s="21"/>
      <c r="G8" s="21"/>
      <c r="H8" s="29" t="str">
        <f>IF('WMS en WFS'!B8&gt;0,CONCATENATE("https://www.rijkswaterstaat.nl/apps/geoservices/geodata/regios/civ/uitleveren_pdok/"&amp;B8&amp;"_gpkg.zip"),"")</f>
        <v/>
      </c>
    </row>
  </sheetData>
  <dataValidations count="4">
    <dataValidation allowBlank="1" showInputMessage="1" showErrorMessage="1" promptTitle="Toelichting" prompt="Dit betreft het UUID van de metadata data. Metadata moet beschikbaar zijn in het NGR maar hoeft nog niet gepubliceerd te zijn voor de buitenwereld (PDOK heeft rechten om niet gepubliceerde metadata in te zien)._x000a_" sqref="F5:F8" xr:uid="{00000000-0002-0000-0300-000000000000}"/>
    <dataValidation allowBlank="1" showInputMessage="1" showErrorMessage="1" promptTitle="Toelichting" prompt="De titel wordt gebruikt als naamgeving van de lagen in de PDOK Viewer. Ook wordt de titel weergegeven in de capabilities van de WMS en WFS. _x000a_" sqref="C3:C8 D3:G4" xr:uid="{00000000-0002-0000-0300-000001000000}"/>
    <dataValidation allowBlank="1" showInputMessage="1" showErrorMessage="1" promptTitle="Toelichting" prompt="Keywords worden gebruikt in de capabilities en in de metadata van de services. Het goed invullen van keywords zorgt voor betere bruikbaarheid van de services._x000a_" sqref="E5:E8" xr:uid="{00000000-0002-0000-0300-000002000000}"/>
    <dataValidation allowBlank="1" showInputMessage="1" showErrorMessage="1" promptTitle="Toelichting" prompt="Vul een omschrijving van de laag/feature in. Wat wordt er getoond in de laag? Dit mag uitgebreid beschreven worden en zal zichtbaar worden voor afnemers in de capabilities van de services." sqref="D5:D8" xr:uid="{00000000-0002-0000-0300-000003000000}"/>
  </dataValidations>
  <hyperlinks>
    <hyperlink ref="H3" r:id="rId1" display="https://www.rijkswaterstaat.nl/apps/geoservices/geodata/regios/civ/uitleveren_pdok/rsa_lozingspunten_eu2015_gpkg.zip" xr:uid="{CD15BC70-B4DB-4955-BF13-95C9A598E464}"/>
    <hyperlink ref="H4:H8" r:id="rId2" display="https://www.rijkswaterstaat.nl/apps/geoservices/geodata/regios/civ/uitleveren_pdok/rsa_lozingspunten_eu2015_gpkg.zip" xr:uid="{95D0AAE0-5750-4E35-B4AD-3DF180368BDB}"/>
  </hyperlinks>
  <pageMargins left="0.7" right="0.7" top="0.75" bottom="0.75" header="0.3" footer="0.3"/>
  <pageSetup paperSize="9" orientation="portrait" verticalDpi="0"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E10"/>
  <sheetViews>
    <sheetView topLeftCell="C1" workbookViewId="0">
      <selection activeCell="E3" sqref="E3"/>
    </sheetView>
  </sheetViews>
  <sheetFormatPr defaultRowHeight="14.4" x14ac:dyDescent="0.3"/>
  <cols>
    <col min="2" max="2" width="47.33203125" bestFit="1" customWidth="1"/>
    <col min="3" max="3" width="42.109375" bestFit="1" customWidth="1"/>
    <col min="4" max="4" width="30.5546875" bestFit="1" customWidth="1"/>
    <col min="5" max="5" width="115.6640625" bestFit="1" customWidth="1"/>
    <col min="6" max="6" width="20.109375" bestFit="1" customWidth="1"/>
    <col min="7" max="7" width="19.44140625" bestFit="1" customWidth="1"/>
    <col min="16" max="16" width="10.6640625" customWidth="1"/>
  </cols>
  <sheetData>
    <row r="1" spans="2:5" s="14" customFormat="1" x14ac:dyDescent="0.3"/>
    <row r="2" spans="2:5" s="14" customFormat="1" x14ac:dyDescent="0.3">
      <c r="B2" s="11" t="s">
        <v>14</v>
      </c>
      <c r="C2" s="11" t="s">
        <v>13</v>
      </c>
      <c r="D2" s="11" t="s">
        <v>15</v>
      </c>
      <c r="E2" s="11" t="s">
        <v>20</v>
      </c>
    </row>
    <row r="3" spans="2:5" s="14" customFormat="1" x14ac:dyDescent="0.3">
      <c r="B3" s="11" t="str">
        <f>IF('WMS en WFS'!B3&gt;0,'WMS en WFS'!B3,"")</f>
        <v>krm_marienewateren_eu2018</v>
      </c>
      <c r="C3" s="1" t="s">
        <v>66</v>
      </c>
      <c r="D3" s="1" t="s">
        <v>68</v>
      </c>
      <c r="E3" s="25" t="str">
        <f>IF('WMS en WFS'!B3&gt;0,CONCATENATE("https://www.rijkswaterstaat.nl/apps/geoservices/geodata/regios/civ/uitleveren_pdok/"&amp;C3&amp;"."&amp;D3),"")</f>
        <v>https://www.rijkswaterstaat.nl/apps/geoservices/geodata/regios/civ/uitleveren_pdok/krm_marienewateren.sld</v>
      </c>
    </row>
    <row r="4" spans="2:5" s="14" customFormat="1" x14ac:dyDescent="0.3">
      <c r="B4" s="11" t="str">
        <f>IF('WMS en WFS'!B4&gt;0,'WMS en WFS'!B4,"")</f>
        <v>krm_marienerapportageeenheden_eu2018</v>
      </c>
      <c r="C4" s="1" t="s">
        <v>67</v>
      </c>
      <c r="D4" s="1" t="s">
        <v>68</v>
      </c>
      <c r="E4" s="25" t="str">
        <f>IF('WMS en WFS'!B4&gt;0,CONCATENATE("https://www.rijkswaterstaat.nl/apps/geoservices/geodata/regios/civ/uitleveren_pdok/"&amp;C4&amp;"."&amp;D4),"")</f>
        <v>https://www.rijkswaterstaat.nl/apps/geoservices/geodata/regios/civ/uitleveren_pdok/krm_marienerapportageeenheden.sld</v>
      </c>
    </row>
    <row r="5" spans="2:5" s="14" customFormat="1" x14ac:dyDescent="0.3">
      <c r="B5" s="11" t="str">
        <f>IF('WMS en WFS'!B5&gt;0,'WMS en WFS'!B5,"")</f>
        <v/>
      </c>
      <c r="C5" s="1"/>
      <c r="D5" s="1"/>
      <c r="E5" s="25"/>
    </row>
    <row r="6" spans="2:5" s="14" customFormat="1" x14ac:dyDescent="0.3">
      <c r="B6" s="11"/>
      <c r="C6" s="1"/>
      <c r="D6" s="1"/>
      <c r="E6" s="25"/>
    </row>
    <row r="7" spans="2:5" s="14" customFormat="1" x14ac:dyDescent="0.3">
      <c r="B7" s="11"/>
      <c r="C7" s="1"/>
      <c r="D7" s="1"/>
      <c r="E7" s="25"/>
    </row>
    <row r="8" spans="2:5" s="14" customFormat="1" x14ac:dyDescent="0.3">
      <c r="B8" s="11"/>
      <c r="C8" s="1"/>
      <c r="D8" s="1"/>
      <c r="E8" s="25"/>
    </row>
    <row r="9" spans="2:5" s="14" customFormat="1" x14ac:dyDescent="0.3">
      <c r="D9"/>
      <c r="E9"/>
    </row>
    <row r="10" spans="2:5" s="14" customFormat="1" x14ac:dyDescent="0.3">
      <c r="B10" s="14" t="s">
        <v>43</v>
      </c>
    </row>
  </sheetData>
  <hyperlinks>
    <hyperlink ref="E3" r:id="rId1" display="https://www.rijkswaterstaat.nl/apps/geoservices/geodata/regios/civ/uitleveren_pdok/rsa_agglomeraties.sld" xr:uid="{2FAFFB66-3A8F-43E1-A0E5-860290939018}"/>
    <hyperlink ref="E4" r:id="rId2" display="https://www.rijkswaterstaat.nl/apps/geoservices/geodata/regios/civ/uitleveren_pdok/rsa_agglomeraties.sld" xr:uid="{F2DD9139-4E99-4E93-9F6D-B7996BE5A245}"/>
  </hyperlinks>
  <pageMargins left="0.7" right="0.7" top="0.75" bottom="0.75" header="0.3" footer="0.3"/>
  <pageSetup paperSize="9" orientation="portrait"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'Werkblad (lijstjes etc.)'!$E$8:$E$10</xm:f>
          </x14:formula1>
          <xm:sqref>D3:D9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5</vt:i4>
      </vt:variant>
    </vt:vector>
  </HeadingPairs>
  <TitlesOfParts>
    <vt:vector size="5" baseType="lpstr">
      <vt:lpstr>Werkblad (lijstjes etc.)</vt:lpstr>
      <vt:lpstr>Algemeen</vt:lpstr>
      <vt:lpstr>WMS en WFS</vt:lpstr>
      <vt:lpstr>Atom</vt:lpstr>
      <vt:lpstr>Style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Hogeboom, Jeroen</dc:creator>
  <cp:lastModifiedBy>Herzo van der Wal</cp:lastModifiedBy>
  <dcterms:created xsi:type="dcterms:W3CDTF">2019-07-05T08:14:41Z</dcterms:created>
  <dcterms:modified xsi:type="dcterms:W3CDTF">2019-08-12T11:31:39Z</dcterms:modified>
</cp:coreProperties>
</file>